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579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<sst xmlns="http://schemas.openxmlformats.org/spreadsheetml/2006/main" count="48" uniqueCount="47">
  <si>
    <t>Dział</t>
  </si>
  <si>
    <t>DOCHODY OGÓŁEM</t>
  </si>
  <si>
    <t xml:space="preserve">TURYSTYKA </t>
  </si>
  <si>
    <t>DZIAŁALNOŚĆ USŁUGOWA</t>
  </si>
  <si>
    <t>ADMINISTRACJA  PUBLICZNA</t>
  </si>
  <si>
    <t>URZĘDY NACZELNYCH  ORGANÓW  WŁADZY  PAŃSTW.</t>
  </si>
  <si>
    <t>OBRONA   NARODOWA</t>
  </si>
  <si>
    <t>BEZPIECZEŃSTWO  PUBLICZNE I  OCHRONA  PRZECIWPOŻAROWA</t>
  </si>
  <si>
    <t>OBSŁUGA  DŁUGU PUBLICZNEGO</t>
  </si>
  <si>
    <t>OŚWIATA I WYCHOWANIE</t>
  </si>
  <si>
    <t>OCHRONA  ZDROWIA</t>
  </si>
  <si>
    <t>EDUKACYJNA OPIEKA WYCHOWAWCZA</t>
  </si>
  <si>
    <t xml:space="preserve">GOSPODARKA KOMUNALNA I OCHRONA ŚRODOWISKA </t>
  </si>
  <si>
    <t>KULTURA I OCHRONA DZIEDZICTWA NARODOWEGO</t>
  </si>
  <si>
    <t>KULTURA FIZYCZNA I SPORT</t>
  </si>
  <si>
    <t>GOSPODARKA MIESZKANIOWA</t>
  </si>
  <si>
    <t>RÓŻNE ROZLICZENIA</t>
  </si>
  <si>
    <t>OGÓŁEM</t>
  </si>
  <si>
    <t>BIEŻĄCE</t>
  </si>
  <si>
    <t>INWESTYCYJNE</t>
  </si>
  <si>
    <t>REMONTY</t>
  </si>
  <si>
    <t>W TYM</t>
  </si>
  <si>
    <t>WYDATKI</t>
  </si>
  <si>
    <t>WYSZCZEGÓLNIENIE</t>
  </si>
  <si>
    <t>I</t>
  </si>
  <si>
    <t>II</t>
  </si>
  <si>
    <t>WYNIK BUDŻETU w tym:</t>
  </si>
  <si>
    <t>1. Nadwyżka</t>
  </si>
  <si>
    <t>III</t>
  </si>
  <si>
    <t>ŹRÓDŁO FIN. WYNIKU</t>
  </si>
  <si>
    <t>1. Nadwyżka wyn.z.rozliczeń</t>
  </si>
  <si>
    <t>Suma bilansowa</t>
  </si>
  <si>
    <t>otrzymane</t>
  </si>
  <si>
    <t>2. Kredyty</t>
  </si>
  <si>
    <t>przypadające do spłacenia</t>
  </si>
  <si>
    <t>w zł</t>
  </si>
  <si>
    <t>010</t>
  </si>
  <si>
    <t>ROLNICTWO I ŁOWIECTWO</t>
  </si>
  <si>
    <t>TRANSPORT  I  ŁĄCZNOŚĆ</t>
  </si>
  <si>
    <t xml:space="preserve">2. Niedobór </t>
  </si>
  <si>
    <t>DOCHODY OD OSÓB PRAWNYCH, FIZYCZNYCH I INNYCH JEDN. NIE POSIADAJĄCYCH OS.PR ORAZ WYDATKI ZWIĄZANE Z ICH POBOREM</t>
  </si>
  <si>
    <t xml:space="preserve">       Rady Miejskiej  w Szklarskiej Porebie</t>
  </si>
  <si>
    <t>POMOC  SPOŁECZNA</t>
  </si>
  <si>
    <t xml:space="preserve"> Budżetu Miasta  Szklarska Poręba na 2004 rok</t>
  </si>
  <si>
    <t xml:space="preserve">       Uchwały Nr.XVI/201/04</t>
  </si>
  <si>
    <t xml:space="preserve">       z dnia 13 lutego 2004 r.</t>
  </si>
  <si>
    <t xml:space="preserve">     Załącznik Nr 3 do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</si>
</sst>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 applyProtection="1">
      <alignment horizontal="center" vertical="center" wrapText="1"/>
      <protection locked="0"/>
    </xf>
    <xf numFmtId="164" fontId="0" fillId="0" borderId="0" xfId="15" applyNumberFormat="1" applyBorder="1" applyAlignment="1" applyProtection="1">
      <alignment horizontal="right" vertical="center" wrapText="1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164" fontId="1" fillId="3" borderId="1" xfId="15" applyNumberFormat="1" applyFont="1" applyFill="1" applyBorder="1" applyAlignment="1" applyProtection="1">
      <alignment horizontal="center" vertical="center" wrapText="1"/>
      <protection locked="0"/>
    </xf>
    <xf numFmtId="164" fontId="1" fillId="3" borderId="7" xfId="15" applyNumberFormat="1" applyFont="1" applyFill="1" applyBorder="1" applyAlignment="1" applyProtection="1">
      <alignment horizontal="center" vertical="center" wrapText="1"/>
      <protection locked="0"/>
    </xf>
    <xf numFmtId="3" fontId="0" fillId="0" borderId="1" xfId="15" applyNumberFormat="1" applyBorder="1" applyAlignment="1" applyProtection="1">
      <alignment horizontal="right" vertical="center" wrapText="1"/>
      <protection locked="0"/>
    </xf>
    <xf numFmtId="3" fontId="0" fillId="0" borderId="7" xfId="0" applyNumberFormat="1" applyBorder="1" applyAlignment="1">
      <alignment/>
    </xf>
    <xf numFmtId="3" fontId="1" fillId="2" borderId="4" xfId="15" applyNumberFormat="1" applyFont="1" applyFill="1" applyBorder="1" applyAlignment="1" applyProtection="1">
      <alignment horizontal="right" vertical="center" wrapText="1"/>
      <protection locked="0"/>
    </xf>
    <xf numFmtId="3" fontId="1" fillId="2" borderId="8" xfId="15" applyNumberFormat="1" applyFont="1" applyFill="1" applyBorder="1" applyAlignment="1" applyProtection="1">
      <alignment horizontal="right" vertical="center" wrapText="1"/>
      <protection locked="0"/>
    </xf>
    <xf numFmtId="3" fontId="1" fillId="2" borderId="5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164" fontId="0" fillId="0" borderId="0" xfId="15" applyNumberFormat="1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3" fontId="0" fillId="0" borderId="11" xfId="15" applyNumberFormat="1" applyBorder="1" applyAlignment="1" applyProtection="1">
      <alignment horizontal="right" vertical="center" wrapText="1"/>
      <protection locked="0"/>
    </xf>
    <xf numFmtId="3" fontId="0" fillId="0" borderId="12" xfId="0" applyNumberFormat="1" applyBorder="1" applyAlignment="1">
      <alignment/>
    </xf>
    <xf numFmtId="3" fontId="1" fillId="2" borderId="13" xfId="0" applyNumberFormat="1" applyFont="1" applyFill="1" applyBorder="1" applyAlignment="1">
      <alignment/>
    </xf>
    <xf numFmtId="0" fontId="1" fillId="2" borderId="14" xfId="0" applyFont="1" applyFill="1" applyBorder="1" applyAlignment="1">
      <alignment/>
    </xf>
    <xf numFmtId="3" fontId="1" fillId="2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17" xfId="0" applyNumberFormat="1" applyBorder="1" applyAlignment="1">
      <alignment/>
    </xf>
    <xf numFmtId="164" fontId="0" fillId="0" borderId="0" xfId="15" applyNumberFormat="1" applyFont="1" applyBorder="1" applyAlignment="1" applyProtection="1">
      <alignment horizontal="right" vertical="center" wrapText="1"/>
      <protection locked="0"/>
    </xf>
    <xf numFmtId="3" fontId="0" fillId="0" borderId="11" xfId="15" applyNumberFormat="1" applyFont="1" applyBorder="1" applyAlignment="1" applyProtection="1">
      <alignment horizontal="right" vertical="center" wrapText="1"/>
      <protection locked="0"/>
    </xf>
    <xf numFmtId="3" fontId="0" fillId="0" borderId="1" xfId="15" applyNumberFormat="1" applyFont="1" applyBorder="1" applyAlignment="1" applyProtection="1">
      <alignment horizontal="right" vertical="center" wrapText="1"/>
      <protection locked="0"/>
    </xf>
    <xf numFmtId="0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15" applyNumberFormat="1" applyFont="1" applyFill="1" applyBorder="1" applyAlignment="1" applyProtection="1">
      <alignment horizontal="center" vertical="center" wrapText="1"/>
      <protection locked="0"/>
    </xf>
    <xf numFmtId="0" fontId="1" fillId="3" borderId="8" xfId="15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15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15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15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15" applyNumberFormat="1" applyFont="1" applyFill="1" applyBorder="1" applyAlignment="1" applyProtection="1">
      <alignment horizontal="right" vertical="center" wrapText="1"/>
      <protection locked="0"/>
    </xf>
    <xf numFmtId="3" fontId="0" fillId="0" borderId="11" xfId="15" applyNumberFormat="1" applyFont="1" applyFill="1" applyBorder="1" applyAlignment="1" applyProtection="1">
      <alignment horizontal="right" vertical="center" wrapText="1"/>
      <protection locked="0"/>
    </xf>
    <xf numFmtId="3" fontId="0" fillId="0" borderId="1" xfId="15" applyNumberFormat="1" applyFont="1" applyFill="1" applyBorder="1" applyAlignment="1" applyProtection="1">
      <alignment horizontal="right" vertical="center" wrapText="1"/>
      <protection locked="0"/>
    </xf>
    <xf numFmtId="49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164" fontId="5" fillId="0" borderId="0" xfId="15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5" fillId="0" borderId="0" xfId="15" applyNumberFormat="1" applyFont="1" applyBorder="1" applyAlignment="1" applyProtection="1">
      <alignment horizontal="right" vertical="center" wrapText="1"/>
      <protection locked="0"/>
    </xf>
    <xf numFmtId="0" fontId="1" fillId="2" borderId="14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64" fontId="1" fillId="3" borderId="5" xfId="15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15" applyNumberFormat="1" applyFont="1" applyFill="1" applyBorder="1" applyAlignment="1" applyProtection="1">
      <alignment horizontal="center" vertical="center" wrapText="1"/>
      <protection locked="0"/>
    </xf>
    <xf numFmtId="164" fontId="1" fillId="3" borderId="17" xfId="15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15" applyNumberFormat="1" applyFont="1" applyFill="1" applyBorder="1" applyAlignment="1" applyProtection="1">
      <alignment horizontal="center" vertical="center"/>
      <protection locked="0"/>
    </xf>
    <xf numFmtId="164" fontId="1" fillId="3" borderId="7" xfId="15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tabSelected="1" zoomScale="80" zoomScaleNormal="80" workbookViewId="0" topLeftCell="A17">
      <selection activeCell="I27" sqref="I27"/>
    </sheetView>
  </sheetViews>
  <sheetFormatPr defaultColWidth="9.00390625" defaultRowHeight="12.75"/>
  <cols>
    <col min="1" max="1" width="3.125" style="4" customWidth="1"/>
    <col min="2" max="2" width="6.875" style="0" customWidth="1"/>
    <col min="3" max="3" width="54.625" style="0" customWidth="1"/>
    <col min="4" max="8" width="12.875" style="0" customWidth="1"/>
  </cols>
  <sheetData>
    <row r="1" spans="2:8" ht="12.75" hidden="1">
      <c r="B1" s="1"/>
      <c r="C1" s="1"/>
      <c r="D1" s="2"/>
      <c r="E1" s="2"/>
      <c r="F1" s="2"/>
      <c r="G1" s="2"/>
      <c r="H1" s="4"/>
    </row>
    <row r="2" spans="2:8" ht="14.25" customHeight="1">
      <c r="B2" s="1"/>
      <c r="C2" s="1"/>
      <c r="D2" s="2"/>
      <c r="E2" s="2"/>
      <c r="F2" s="56" t="s">
        <v>46</v>
      </c>
      <c r="G2" s="57"/>
      <c r="H2" s="57"/>
    </row>
    <row r="3" spans="2:8" ht="15" customHeight="1">
      <c r="B3" s="1"/>
      <c r="C3" s="24"/>
      <c r="D3" s="2"/>
      <c r="E3" s="56" t="s">
        <v>44</v>
      </c>
      <c r="F3" s="58"/>
      <c r="G3" s="58"/>
      <c r="H3" s="58"/>
    </row>
    <row r="4" spans="2:8" ht="15" customHeight="1">
      <c r="B4" s="1"/>
      <c r="C4" s="1"/>
      <c r="D4" s="2"/>
      <c r="E4" s="2"/>
      <c r="F4" s="23" t="s">
        <v>41</v>
      </c>
      <c r="G4" s="2"/>
      <c r="H4" s="4"/>
    </row>
    <row r="5" spans="2:8" ht="15.75">
      <c r="B5" s="25" t="s">
        <v>43</v>
      </c>
      <c r="C5" s="26"/>
      <c r="D5" s="2"/>
      <c r="E5" s="2"/>
      <c r="F5" s="59" t="s">
        <v>45</v>
      </c>
      <c r="G5" s="58"/>
      <c r="H5" s="58"/>
    </row>
    <row r="6" spans="2:8" ht="24.75" customHeight="1" thickBot="1">
      <c r="B6" s="25"/>
      <c r="C6" s="26"/>
      <c r="D6" s="2"/>
      <c r="E6" s="2"/>
      <c r="F6" s="2"/>
      <c r="G6" s="35" t="s">
        <v>35</v>
      </c>
      <c r="H6" s="4"/>
    </row>
    <row r="7" spans="2:8" ht="12.75">
      <c r="B7" s="67" t="s">
        <v>0</v>
      </c>
      <c r="C7" s="69" t="s">
        <v>23</v>
      </c>
      <c r="D7" s="71" t="s">
        <v>1</v>
      </c>
      <c r="E7" s="71" t="s">
        <v>22</v>
      </c>
      <c r="F7" s="71"/>
      <c r="G7" s="71"/>
      <c r="H7" s="73"/>
    </row>
    <row r="8" spans="2:8" ht="12.75">
      <c r="B8" s="68"/>
      <c r="C8" s="70"/>
      <c r="D8" s="72"/>
      <c r="E8" s="72" t="s">
        <v>17</v>
      </c>
      <c r="F8" s="74" t="s">
        <v>21</v>
      </c>
      <c r="G8" s="74"/>
      <c r="H8" s="75"/>
    </row>
    <row r="9" spans="2:8" ht="25.5">
      <c r="B9" s="68"/>
      <c r="C9" s="70"/>
      <c r="D9" s="72"/>
      <c r="E9" s="72"/>
      <c r="F9" s="11" t="s">
        <v>18</v>
      </c>
      <c r="G9" s="11" t="s">
        <v>19</v>
      </c>
      <c r="H9" s="12" t="s">
        <v>20</v>
      </c>
    </row>
    <row r="10" spans="2:8" ht="17.25" customHeight="1">
      <c r="B10" s="38">
        <v>1</v>
      </c>
      <c r="C10" s="39">
        <v>2</v>
      </c>
      <c r="D10" s="40">
        <v>3</v>
      </c>
      <c r="E10" s="40">
        <v>4</v>
      </c>
      <c r="F10" s="40">
        <v>5</v>
      </c>
      <c r="G10" s="40">
        <v>6</v>
      </c>
      <c r="H10" s="41">
        <v>7</v>
      </c>
    </row>
    <row r="11" spans="2:8" ht="12.75">
      <c r="B11" s="48" t="s">
        <v>36</v>
      </c>
      <c r="C11" s="49" t="s">
        <v>37</v>
      </c>
      <c r="D11" s="42">
        <v>0</v>
      </c>
      <c r="E11" s="47">
        <f>SUM(F11+G11+H11)</f>
        <v>12</v>
      </c>
      <c r="F11" s="42">
        <v>12</v>
      </c>
      <c r="G11" s="42">
        <v>0</v>
      </c>
      <c r="H11" s="43">
        <v>0</v>
      </c>
    </row>
    <row r="12" spans="2:8" ht="12.75" hidden="1">
      <c r="B12" s="50"/>
      <c r="C12" s="51"/>
      <c r="D12" s="44"/>
      <c r="E12" s="47"/>
      <c r="F12" s="46"/>
      <c r="G12" s="44"/>
      <c r="H12" s="45"/>
    </row>
    <row r="13" spans="2:8" ht="12.75">
      <c r="B13" s="52">
        <v>600</v>
      </c>
      <c r="C13" s="53" t="s">
        <v>38</v>
      </c>
      <c r="D13" s="27">
        <v>0</v>
      </c>
      <c r="E13" s="47">
        <f aca="true" t="shared" si="0" ref="E13:E30">SUM(F13+G13+H13)</f>
        <v>335214</v>
      </c>
      <c r="F13" s="36">
        <v>15000</v>
      </c>
      <c r="G13" s="36">
        <v>50000</v>
      </c>
      <c r="H13" s="28">
        <v>270214</v>
      </c>
    </row>
    <row r="14" spans="2:8" ht="12.75">
      <c r="B14" s="54">
        <v>630</v>
      </c>
      <c r="C14" s="55" t="s">
        <v>2</v>
      </c>
      <c r="D14" s="13">
        <v>0</v>
      </c>
      <c r="E14" s="47">
        <f t="shared" si="0"/>
        <v>180000</v>
      </c>
      <c r="F14" s="37">
        <v>180000</v>
      </c>
      <c r="G14" s="13">
        <v>0</v>
      </c>
      <c r="H14" s="14">
        <v>0</v>
      </c>
    </row>
    <row r="15" spans="2:8" ht="12.75">
      <c r="B15" s="54">
        <v>700</v>
      </c>
      <c r="C15" s="55" t="s">
        <v>15</v>
      </c>
      <c r="D15" s="37">
        <v>3370536</v>
      </c>
      <c r="E15" s="47">
        <f t="shared" si="0"/>
        <v>83400</v>
      </c>
      <c r="F15" s="13">
        <v>83400</v>
      </c>
      <c r="G15" s="13">
        <v>0</v>
      </c>
      <c r="H15" s="14">
        <v>0</v>
      </c>
    </row>
    <row r="16" spans="2:8" ht="12.75">
      <c r="B16" s="54">
        <v>710</v>
      </c>
      <c r="C16" s="55" t="s">
        <v>3</v>
      </c>
      <c r="D16" s="13">
        <v>0</v>
      </c>
      <c r="E16" s="47">
        <f t="shared" si="0"/>
        <v>299000</v>
      </c>
      <c r="F16" s="13">
        <v>262000</v>
      </c>
      <c r="G16" s="13">
        <v>37000</v>
      </c>
      <c r="H16" s="14">
        <v>0</v>
      </c>
    </row>
    <row r="17" spans="2:8" ht="12.75">
      <c r="B17" s="54">
        <v>750</v>
      </c>
      <c r="C17" s="55" t="s">
        <v>4</v>
      </c>
      <c r="D17" s="13">
        <v>87612</v>
      </c>
      <c r="E17" s="47">
        <f t="shared" si="0"/>
        <v>3009793</v>
      </c>
      <c r="F17" s="13">
        <v>2936793</v>
      </c>
      <c r="G17" s="13">
        <v>50000</v>
      </c>
      <c r="H17" s="14">
        <v>23000</v>
      </c>
    </row>
    <row r="18" spans="2:8" ht="12.75">
      <c r="B18" s="54">
        <v>751</v>
      </c>
      <c r="C18" s="55" t="s">
        <v>5</v>
      </c>
      <c r="D18" s="13">
        <v>1261</v>
      </c>
      <c r="E18" s="47">
        <f t="shared" si="0"/>
        <v>1261</v>
      </c>
      <c r="F18" s="13">
        <v>1261</v>
      </c>
      <c r="G18" s="13">
        <v>0</v>
      </c>
      <c r="H18" s="14">
        <v>0</v>
      </c>
    </row>
    <row r="19" spans="2:8" ht="12.75">
      <c r="B19" s="54">
        <v>752</v>
      </c>
      <c r="C19" s="55" t="s">
        <v>6</v>
      </c>
      <c r="D19" s="13">
        <v>500</v>
      </c>
      <c r="E19" s="47">
        <f t="shared" si="0"/>
        <v>500</v>
      </c>
      <c r="F19" s="13">
        <v>500</v>
      </c>
      <c r="G19" s="13">
        <v>0</v>
      </c>
      <c r="H19" s="14">
        <v>0</v>
      </c>
    </row>
    <row r="20" spans="2:8" ht="24">
      <c r="B20" s="54">
        <v>754</v>
      </c>
      <c r="C20" s="55" t="s">
        <v>7</v>
      </c>
      <c r="D20" s="13">
        <v>5700</v>
      </c>
      <c r="E20" s="47">
        <f t="shared" si="0"/>
        <v>214200</v>
      </c>
      <c r="F20" s="13">
        <v>214200</v>
      </c>
      <c r="G20" s="13">
        <v>0</v>
      </c>
      <c r="H20" s="14">
        <v>0</v>
      </c>
    </row>
    <row r="21" spans="2:8" ht="36">
      <c r="B21" s="54">
        <v>756</v>
      </c>
      <c r="C21" s="55" t="s">
        <v>40</v>
      </c>
      <c r="D21" s="13">
        <v>6354680</v>
      </c>
      <c r="E21" s="47">
        <f t="shared" si="0"/>
        <v>25000</v>
      </c>
      <c r="F21" s="13">
        <v>25000</v>
      </c>
      <c r="G21" s="13">
        <v>0</v>
      </c>
      <c r="H21" s="14">
        <v>0</v>
      </c>
    </row>
    <row r="22" spans="2:8" ht="12.75">
      <c r="B22" s="54">
        <v>757</v>
      </c>
      <c r="C22" s="55" t="s">
        <v>8</v>
      </c>
      <c r="D22" s="13">
        <v>0</v>
      </c>
      <c r="E22" s="47">
        <f t="shared" si="0"/>
        <v>409300</v>
      </c>
      <c r="F22" s="13">
        <v>409300</v>
      </c>
      <c r="G22" s="13">
        <v>0</v>
      </c>
      <c r="H22" s="14">
        <v>0</v>
      </c>
    </row>
    <row r="23" spans="2:8" ht="12.75">
      <c r="B23" s="54">
        <v>758</v>
      </c>
      <c r="C23" s="55" t="s">
        <v>16</v>
      </c>
      <c r="D23" s="13">
        <v>2301927</v>
      </c>
      <c r="E23" s="47">
        <f t="shared" si="0"/>
        <v>177000</v>
      </c>
      <c r="F23" s="13">
        <v>127000</v>
      </c>
      <c r="G23" s="13">
        <v>50000</v>
      </c>
      <c r="H23" s="14">
        <v>0</v>
      </c>
    </row>
    <row r="24" spans="2:8" ht="12.75">
      <c r="B24" s="54">
        <v>801</v>
      </c>
      <c r="C24" s="55" t="s">
        <v>9</v>
      </c>
      <c r="D24" s="13">
        <v>237900</v>
      </c>
      <c r="E24" s="47">
        <f t="shared" si="0"/>
        <v>9052540</v>
      </c>
      <c r="F24" s="13">
        <v>4257668</v>
      </c>
      <c r="G24" s="13">
        <v>4755572</v>
      </c>
      <c r="H24" s="14">
        <v>39300</v>
      </c>
    </row>
    <row r="25" spans="2:8" ht="12.75">
      <c r="B25" s="54">
        <v>851</v>
      </c>
      <c r="C25" s="55" t="s">
        <v>10</v>
      </c>
      <c r="D25" s="13">
        <v>0</v>
      </c>
      <c r="E25" s="47">
        <f t="shared" si="0"/>
        <v>280000</v>
      </c>
      <c r="F25" s="13">
        <v>280000</v>
      </c>
      <c r="G25" s="13">
        <v>0</v>
      </c>
      <c r="H25" s="14">
        <v>0</v>
      </c>
    </row>
    <row r="26" spans="2:8" ht="12.75">
      <c r="B26" s="54">
        <v>852</v>
      </c>
      <c r="C26" s="55" t="s">
        <v>42</v>
      </c>
      <c r="D26" s="13">
        <v>429500</v>
      </c>
      <c r="E26" s="47">
        <f t="shared" si="0"/>
        <v>1123068</v>
      </c>
      <c r="F26" s="13">
        <v>1123068</v>
      </c>
      <c r="G26" s="13">
        <v>0</v>
      </c>
      <c r="H26" s="14">
        <v>0</v>
      </c>
    </row>
    <row r="27" spans="2:8" ht="12.75">
      <c r="B27" s="54">
        <v>854</v>
      </c>
      <c r="C27" s="55" t="s">
        <v>11</v>
      </c>
      <c r="D27" s="13">
        <v>0</v>
      </c>
      <c r="E27" s="47">
        <f t="shared" si="0"/>
        <v>193140</v>
      </c>
      <c r="F27" s="13">
        <v>193140</v>
      </c>
      <c r="G27" s="13">
        <v>0</v>
      </c>
      <c r="H27" s="14">
        <v>0</v>
      </c>
    </row>
    <row r="28" spans="2:8" ht="12.75">
      <c r="B28" s="54">
        <v>900</v>
      </c>
      <c r="C28" s="55" t="s">
        <v>12</v>
      </c>
      <c r="D28" s="13">
        <v>52000</v>
      </c>
      <c r="E28" s="47">
        <f t="shared" si="0"/>
        <v>911800</v>
      </c>
      <c r="F28" s="13">
        <v>844800</v>
      </c>
      <c r="G28" s="13">
        <v>0</v>
      </c>
      <c r="H28" s="14">
        <v>67000</v>
      </c>
    </row>
    <row r="29" spans="2:8" ht="12.75">
      <c r="B29" s="54">
        <v>921</v>
      </c>
      <c r="C29" s="55" t="s">
        <v>13</v>
      </c>
      <c r="D29" s="13">
        <v>0</v>
      </c>
      <c r="E29" s="47">
        <f t="shared" si="0"/>
        <v>139000</v>
      </c>
      <c r="F29" s="13">
        <v>109000</v>
      </c>
      <c r="G29" s="13">
        <v>0</v>
      </c>
      <c r="H29" s="14">
        <v>30000</v>
      </c>
    </row>
    <row r="30" spans="2:8" ht="12.75">
      <c r="B30" s="54">
        <v>926</v>
      </c>
      <c r="C30" s="55" t="s">
        <v>14</v>
      </c>
      <c r="D30" s="13">
        <v>450000</v>
      </c>
      <c r="E30" s="47">
        <f t="shared" si="0"/>
        <v>550016</v>
      </c>
      <c r="F30" s="13">
        <v>65016</v>
      </c>
      <c r="G30" s="13">
        <v>485000</v>
      </c>
      <c r="H30" s="14">
        <v>0</v>
      </c>
    </row>
    <row r="31" spans="2:8" ht="21" customHeight="1" thickBot="1">
      <c r="B31" s="9" t="s">
        <v>24</v>
      </c>
      <c r="C31" s="10" t="s">
        <v>17</v>
      </c>
      <c r="D31" s="15">
        <f>SUM(D11:D30)</f>
        <v>13291616</v>
      </c>
      <c r="E31" s="15">
        <f>SUM(E11:E30)</f>
        <v>16984244</v>
      </c>
      <c r="F31" s="15">
        <f>SUM(F11:F30)</f>
        <v>11127158</v>
      </c>
      <c r="G31" s="15">
        <f>SUM(G11:G30)</f>
        <v>5427572</v>
      </c>
      <c r="H31" s="16">
        <f>SUM(H11:H30)</f>
        <v>429514</v>
      </c>
    </row>
    <row r="32" spans="2:8" ht="12.75">
      <c r="B32" s="60" t="s">
        <v>25</v>
      </c>
      <c r="C32" s="8" t="s">
        <v>26</v>
      </c>
      <c r="D32" s="17">
        <f>D31-E31</f>
        <v>-3692628</v>
      </c>
      <c r="E32" s="17">
        <f>-F32-J33</f>
        <v>0</v>
      </c>
      <c r="F32" s="17">
        <f>SUM(F33:F34)</f>
        <v>0</v>
      </c>
      <c r="G32" s="17">
        <f>SUM(G33:G34)</f>
        <v>0</v>
      </c>
      <c r="H32" s="17">
        <f>SUM(H33:H34)</f>
        <v>0</v>
      </c>
    </row>
    <row r="33" spans="2:8" ht="12.75">
      <c r="B33" s="61"/>
      <c r="C33" s="3" t="s">
        <v>27</v>
      </c>
      <c r="D33" s="18"/>
      <c r="E33" s="18"/>
      <c r="F33" s="18"/>
      <c r="G33" s="18"/>
      <c r="H33" s="14"/>
    </row>
    <row r="34" spans="2:8" ht="13.5" thickBot="1">
      <c r="B34" s="62"/>
      <c r="C34" s="7" t="s">
        <v>39</v>
      </c>
      <c r="D34" s="19">
        <v>3692628</v>
      </c>
      <c r="E34" s="19"/>
      <c r="F34" s="19"/>
      <c r="G34" s="19"/>
      <c r="H34" s="20"/>
    </row>
    <row r="35" spans="2:8" ht="13.5" thickBot="1">
      <c r="B35" s="63" t="s">
        <v>28</v>
      </c>
      <c r="C35" s="30" t="s">
        <v>29</v>
      </c>
      <c r="D35" s="31">
        <v>3692628</v>
      </c>
      <c r="E35" s="31">
        <f>SUM(E36:E37)</f>
        <v>0</v>
      </c>
      <c r="F35" s="31">
        <f>SUM(F36:F37)</f>
        <v>0</v>
      </c>
      <c r="G35" s="31">
        <f>SUM(G36:G37)</f>
        <v>0</v>
      </c>
      <c r="H35" s="31">
        <f>SUM(H36:H37)</f>
        <v>0</v>
      </c>
    </row>
    <row r="36" spans="2:8" ht="12.75">
      <c r="B36" s="64"/>
      <c r="C36" s="32" t="s">
        <v>30</v>
      </c>
      <c r="D36" s="33">
        <v>579900</v>
      </c>
      <c r="E36" s="33"/>
      <c r="F36" s="33"/>
      <c r="G36" s="33"/>
      <c r="H36" s="34"/>
    </row>
    <row r="37" spans="2:8" ht="12.75">
      <c r="B37" s="64"/>
      <c r="C37" s="5" t="s">
        <v>33</v>
      </c>
      <c r="D37" s="18"/>
      <c r="E37" s="18"/>
      <c r="F37" s="18"/>
      <c r="G37" s="18"/>
      <c r="H37" s="14"/>
    </row>
    <row r="38" spans="2:8" ht="12.75">
      <c r="B38" s="64"/>
      <c r="C38" s="5" t="s">
        <v>32</v>
      </c>
      <c r="D38" s="18">
        <v>4412572</v>
      </c>
      <c r="E38" s="18"/>
      <c r="F38" s="18"/>
      <c r="G38" s="18"/>
      <c r="H38" s="14"/>
    </row>
    <row r="39" spans="2:8" ht="13.5" thickBot="1">
      <c r="B39" s="64"/>
      <c r="C39" s="6" t="s">
        <v>34</v>
      </c>
      <c r="D39" s="21"/>
      <c r="E39" s="21">
        <v>1299844</v>
      </c>
      <c r="F39" s="21"/>
      <c r="G39" s="21"/>
      <c r="H39" s="22"/>
    </row>
    <row r="40" spans="2:8" ht="13.5" thickBot="1">
      <c r="B40" s="65" t="s">
        <v>31</v>
      </c>
      <c r="C40" s="66"/>
      <c r="D40" s="29">
        <v>18284088</v>
      </c>
      <c r="E40" s="29">
        <v>18284088</v>
      </c>
      <c r="F40" s="29"/>
      <c r="G40" s="29"/>
      <c r="H40" s="29"/>
    </row>
  </sheetData>
  <mergeCells count="12">
    <mergeCell ref="B35:B39"/>
    <mergeCell ref="B40:C40"/>
    <mergeCell ref="B7:B9"/>
    <mergeCell ref="C7:C9"/>
    <mergeCell ref="F2:H2"/>
    <mergeCell ref="E3:H3"/>
    <mergeCell ref="F5:H5"/>
    <mergeCell ref="B32:B34"/>
    <mergeCell ref="D7:D9"/>
    <mergeCell ref="E7:H7"/>
    <mergeCell ref="E8:E9"/>
    <mergeCell ref="F8:H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Qwerty</dc:creator>
  <cp:keywords/>
  <dc:description/>
  <cp:lastModifiedBy>bożena</cp:lastModifiedBy>
  <cp:lastPrinted>2004-02-17T08:45:43Z</cp:lastPrinted>
  <dcterms:created xsi:type="dcterms:W3CDTF">2000-11-25T19:13:44Z</dcterms:created>
  <dcterms:modified xsi:type="dcterms:W3CDTF">2000-12-01T13:35:44Z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